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BIA\BUDGET\BUDGET SECTION FILES\CAMPUS\ICR\ICR-BIA Website Updates\Nov 2016 Doc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M4" i="1" s="1"/>
  <c r="J5" i="1"/>
  <c r="L5" i="1" s="1"/>
  <c r="J3" i="1"/>
  <c r="I4" i="1"/>
  <c r="I5" i="1"/>
  <c r="I3" i="1"/>
  <c r="L4" i="1"/>
  <c r="M5" i="1"/>
  <c r="M3" i="1"/>
  <c r="L3" i="1"/>
</calcChain>
</file>

<file path=xl/comments1.xml><?xml version="1.0" encoding="utf-8"?>
<comments xmlns="http://schemas.openxmlformats.org/spreadsheetml/2006/main">
  <authors>
    <author>Tracy Bennett</author>
    <author>Joe Borges</author>
  </authors>
  <commentList>
    <comment ref="D2" authorId="0" shapeId="0">
      <text>
        <r>
          <rPr>
            <sz val="9"/>
            <color indexed="81"/>
            <rFont val="Tahoma"/>
            <family val="2"/>
          </rPr>
          <t>ICR generated by Garamendi facilities is set-aside for the units that funded the faciilties.  This set-aside is for the Genome &amp; Biomedical Sciences Facility(GBSF)</t>
        </r>
      </text>
    </comment>
    <comment ref="E2" authorId="0" shapeId="0">
      <text>
        <r>
          <rPr>
            <sz val="9"/>
            <color indexed="81"/>
            <rFont val="Tahoma"/>
            <family val="2"/>
          </rPr>
          <t>ICR generated by Garamendi facilities is set-aside for the units that funded the faciilties.  This set-aside is for the Center for Comparative Medicine(CCM)</t>
        </r>
      </text>
    </comment>
    <comment ref="I2" authorId="1" shapeId="0">
      <text>
        <r>
          <rPr>
            <sz val="9"/>
            <color indexed="81"/>
            <rFont val="Tahoma"/>
            <family val="2"/>
          </rPr>
          <t>Note in 2015-16 Provost page Shriners/OakP/CBST were moved into the Set-aside bucket and applied at "Garamendi 85/15 split"</t>
        </r>
      </text>
    </comment>
    <comment ref="H3" authorId="1" shapeId="0">
      <text>
        <r>
          <rPr>
            <b/>
            <sz val="9"/>
            <color indexed="81"/>
            <rFont val="Tahoma"/>
            <family val="2"/>
          </rPr>
          <t>Joe Borges:</t>
        </r>
        <r>
          <rPr>
            <sz val="9"/>
            <color indexed="81"/>
            <rFont val="Tahoma"/>
            <family val="2"/>
          </rPr>
          <t xml:space="preserve">
Oak Park/Shriners 85/15 Set-Asided 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</rPr>
          <t>Joe Borges:</t>
        </r>
        <r>
          <rPr>
            <sz val="9"/>
            <color indexed="81"/>
            <rFont val="Tahoma"/>
            <family val="2"/>
          </rPr>
          <t xml:space="preserve">
CBST 85/15 Set-Aside </t>
        </r>
      </text>
    </comment>
  </commentList>
</comments>
</file>

<file path=xl/sharedStrings.xml><?xml version="1.0" encoding="utf-8"?>
<sst xmlns="http://schemas.openxmlformats.org/spreadsheetml/2006/main" count="16" uniqueCount="16">
  <si>
    <t>Categorical Set-asides</t>
  </si>
  <si>
    <t>Unit</t>
  </si>
  <si>
    <t>ICR
Generated
FY15/16</t>
  </si>
  <si>
    <t>ARRA</t>
  </si>
  <si>
    <t>Garamendi GBSF (b)</t>
  </si>
  <si>
    <t>Garamendi CCM (b)</t>
  </si>
  <si>
    <t>CNPRC B&amp;C (b)</t>
  </si>
  <si>
    <t>CIRM (b)</t>
  </si>
  <si>
    <t>Other (c)</t>
  </si>
  <si>
    <t>Set-aside Total</t>
  </si>
  <si>
    <t>ICR Net of
Set-asides</t>
  </si>
  <si>
    <t>College/School A</t>
  </si>
  <si>
    <t>College/School B</t>
  </si>
  <si>
    <t>College/School C</t>
  </si>
  <si>
    <t>College Allocation</t>
  </si>
  <si>
    <t>Provost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</si>
</sst>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b/>
      <u/>
      <sz val="10"/>
      <color rgb="FF4F2C1D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quotePrefix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10" xfId="0" applyFill="1" applyBorder="1"/>
    <xf numFmtId="5" fontId="3" fillId="0" borderId="11" xfId="1" applyNumberFormat="1" applyFont="1" applyFill="1" applyBorder="1"/>
    <xf numFmtId="5" fontId="6" fillId="2" borderId="11" xfId="1" applyNumberFormat="1" applyFont="1" applyFill="1" applyBorder="1"/>
    <xf numFmtId="5" fontId="0" fillId="2" borderId="11" xfId="1" applyNumberFormat="1" applyFont="1" applyFill="1" applyBorder="1"/>
    <xf numFmtId="5" fontId="3" fillId="0" borderId="11" xfId="0" applyNumberFormat="1" applyFont="1" applyBorder="1"/>
    <xf numFmtId="9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F13" sqref="F13"/>
    </sheetView>
  </sheetViews>
  <sheetFormatPr defaultRowHeight="15" x14ac:dyDescent="0.25"/>
  <cols>
    <col min="1" max="1" width="18.140625" bestFit="1" customWidth="1"/>
    <col min="2" max="2" width="12.7109375" bestFit="1" customWidth="1"/>
    <col min="3" max="3" width="7.7109375" bestFit="1" customWidth="1"/>
    <col min="4" max="6" width="11.28515625" bestFit="1" customWidth="1"/>
    <col min="7" max="8" width="11.5703125" bestFit="1" customWidth="1"/>
    <col min="9" max="9" width="12.5703125" bestFit="1" customWidth="1"/>
    <col min="10" max="10" width="12.7109375" bestFit="1" customWidth="1"/>
    <col min="11" max="11" width="2.7109375" customWidth="1"/>
    <col min="12" max="12" width="11.42578125" customWidth="1"/>
    <col min="13" max="13" width="12.7109375" customWidth="1"/>
  </cols>
  <sheetData>
    <row r="1" spans="1:13" x14ac:dyDescent="0.25">
      <c r="C1" s="14" t="s">
        <v>0</v>
      </c>
      <c r="D1" s="15"/>
      <c r="E1" s="15"/>
      <c r="F1" s="15"/>
      <c r="G1" s="15"/>
      <c r="H1" s="15"/>
      <c r="I1" s="16"/>
      <c r="L1" s="13">
        <v>0.37</v>
      </c>
      <c r="M1" s="13">
        <v>0.63</v>
      </c>
    </row>
    <row r="2" spans="1:13" ht="39" thickBot="1" x14ac:dyDescent="0.3">
      <c r="A2" s="1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6" t="s">
        <v>9</v>
      </c>
      <c r="J2" s="7" t="s">
        <v>10</v>
      </c>
      <c r="L2" s="7" t="s">
        <v>14</v>
      </c>
      <c r="M2" s="7" t="s">
        <v>15</v>
      </c>
    </row>
    <row r="3" spans="1:13" x14ac:dyDescent="0.25">
      <c r="A3" s="8" t="s">
        <v>11</v>
      </c>
      <c r="B3" s="9">
        <v>42132852.790000066</v>
      </c>
      <c r="C3" s="10">
        <v>125.51</v>
      </c>
      <c r="D3" s="10">
        <v>-3179115.0310999998</v>
      </c>
      <c r="E3" s="10">
        <v>-2881343.8680569041</v>
      </c>
      <c r="F3" s="11">
        <v>-335372.19396515528</v>
      </c>
      <c r="G3" s="11">
        <v>-3137104.2799999993</v>
      </c>
      <c r="H3" s="11">
        <v>-1899276.3800000004</v>
      </c>
      <c r="I3" s="11">
        <f>SUM(C3:H3)</f>
        <v>-11432086.24312206</v>
      </c>
      <c r="J3" s="12">
        <f>+B3+I3</f>
        <v>30700766.546878006</v>
      </c>
      <c r="L3" s="12">
        <f>+J3*L$1</f>
        <v>11359283.622344863</v>
      </c>
      <c r="M3" s="12">
        <f>+J3*M$1</f>
        <v>19341482.924533144</v>
      </c>
    </row>
    <row r="4" spans="1:13" x14ac:dyDescent="0.25">
      <c r="A4" s="8" t="s">
        <v>12</v>
      </c>
      <c r="B4" s="9">
        <v>3054094.67</v>
      </c>
      <c r="C4" s="11">
        <v>-8836.85</v>
      </c>
      <c r="D4" s="11">
        <v>0</v>
      </c>
      <c r="E4" s="11"/>
      <c r="F4" s="11">
        <v>-5421.0612867647069</v>
      </c>
      <c r="G4" s="11">
        <v>0</v>
      </c>
      <c r="H4" s="11">
        <v>0</v>
      </c>
      <c r="I4" s="11">
        <f t="shared" ref="I4:I5" si="0">SUM(C4:H4)</f>
        <v>-14257.911286764707</v>
      </c>
      <c r="J4" s="12">
        <f t="shared" ref="J4:J5" si="1">+B4+I4</f>
        <v>3039836.7587132351</v>
      </c>
      <c r="L4" s="12">
        <f t="shared" ref="L4:L5" si="2">+J4*L$1</f>
        <v>1124739.6007238971</v>
      </c>
      <c r="M4" s="12">
        <f t="shared" ref="M4:M5" si="3">+J4*M$1</f>
        <v>1915097.157989338</v>
      </c>
    </row>
    <row r="5" spans="1:13" x14ac:dyDescent="0.25">
      <c r="A5" s="8" t="s">
        <v>13</v>
      </c>
      <c r="B5" s="9">
        <v>13268399.619999992</v>
      </c>
      <c r="C5" s="11">
        <v>0</v>
      </c>
      <c r="D5" s="11">
        <v>-99.72</v>
      </c>
      <c r="E5" s="11"/>
      <c r="F5" s="11">
        <v>-2927810.1376782958</v>
      </c>
      <c r="G5" s="11">
        <v>-102135.82999999999</v>
      </c>
      <c r="H5" s="11">
        <v>-134169.07999999999</v>
      </c>
      <c r="I5" s="11">
        <f t="shared" si="0"/>
        <v>-3164214.7676782962</v>
      </c>
      <c r="J5" s="12">
        <f t="shared" si="1"/>
        <v>10104184.852321696</v>
      </c>
      <c r="L5" s="12">
        <f t="shared" si="2"/>
        <v>3738548.3953590272</v>
      </c>
      <c r="M5" s="12">
        <f t="shared" si="3"/>
        <v>6365636.4569626683</v>
      </c>
    </row>
  </sheetData>
  <mergeCells count="1">
    <mergeCell ref="C1:I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UC Davis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Borges</dc:creator>
  <cp:lastModifiedBy>Joe Borges</cp:lastModifiedBy>
  <dcterms:created xsi:type="dcterms:W3CDTF">2016-10-04T15:49:14Z</dcterms:created>
  <dcterms:modified xsi:type="dcterms:W3CDTF">2016-11-01T22:59:29Z</dcterms:modified>
</cp:coreProperties>
</file>